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 activeTab="2"/>
  </bookViews>
  <sheets>
    <sheet name="Sheet1" sheetId="1" r:id="rId1"/>
    <sheet name="Budget" sheetId="2" r:id="rId2"/>
    <sheet name="Retirement" sheetId="3" r:id="rId3"/>
  </sheets>
  <definedNames>
    <definedName name="_xlnm.Print_Area" localSheetId="1">Budget!$A$1:$E$25</definedName>
    <definedName name="_xlnm.Print_Area" localSheetId="2">Retirement!$A$1:$E$82</definedName>
    <definedName name="_xlnm.Print_Area" localSheetId="0">Sheet1!$A$1:$K$76</definedName>
  </definedNames>
  <calcPr calcId="125725"/>
</workbook>
</file>

<file path=xl/calcChain.xml><?xml version="1.0" encoding="utf-8"?>
<calcChain xmlns="http://schemas.openxmlformats.org/spreadsheetml/2006/main">
  <c r="E40" i="3"/>
  <c r="E42"/>
  <c r="E41"/>
  <c r="E7"/>
  <c r="E76"/>
  <c r="E71"/>
  <c r="E65"/>
  <c r="C65"/>
  <c r="E54"/>
  <c r="C54"/>
  <c r="E43"/>
  <c r="C43"/>
  <c r="E33"/>
  <c r="C33"/>
  <c r="E28"/>
  <c r="C28"/>
  <c r="C21"/>
  <c r="E21" s="1"/>
  <c r="C7"/>
  <c r="D16" i="2"/>
  <c r="C16"/>
  <c r="D15"/>
  <c r="C15"/>
  <c r="D14"/>
  <c r="C14"/>
  <c r="D13"/>
  <c r="C13"/>
  <c r="D12"/>
  <c r="C12"/>
  <c r="D11"/>
  <c r="C11"/>
  <c r="D10"/>
  <c r="C10"/>
  <c r="D9"/>
  <c r="C9"/>
  <c r="C19" s="1"/>
  <c r="D8"/>
  <c r="D19" s="1"/>
  <c r="C8"/>
  <c r="J52" i="1"/>
  <c r="H52"/>
  <c r="J41"/>
  <c r="H41"/>
  <c r="J31"/>
  <c r="H31"/>
  <c r="J26"/>
  <c r="H26"/>
  <c r="J19"/>
  <c r="H19"/>
  <c r="D19"/>
  <c r="D16"/>
  <c r="D15"/>
  <c r="D14"/>
  <c r="D13"/>
  <c r="D12"/>
  <c r="D11"/>
  <c r="D10"/>
  <c r="D9"/>
  <c r="D8"/>
  <c r="H5"/>
  <c r="C15" s="1"/>
  <c r="E79" i="3" l="1"/>
  <c r="E82" s="1"/>
  <c r="C16" i="1"/>
  <c r="C12"/>
  <c r="C10"/>
  <c r="C9"/>
  <c r="C14"/>
  <c r="C8"/>
  <c r="C13"/>
  <c r="C11"/>
  <c r="C19" l="1"/>
</calcChain>
</file>

<file path=xl/sharedStrings.xml><?xml version="1.0" encoding="utf-8"?>
<sst xmlns="http://schemas.openxmlformats.org/spreadsheetml/2006/main" count="205" uniqueCount="80">
  <si>
    <t>Personal Budgeting - Retirement</t>
  </si>
  <si>
    <t>Item</t>
  </si>
  <si>
    <t xml:space="preserve">Recommended </t>
  </si>
  <si>
    <t>Charitable Gifts</t>
  </si>
  <si>
    <t>Housing</t>
  </si>
  <si>
    <t>10 - 15%</t>
  </si>
  <si>
    <t>Utilities</t>
  </si>
  <si>
    <t xml:space="preserve">  5 - 10%</t>
  </si>
  <si>
    <t>Mortgage Payment</t>
  </si>
  <si>
    <t>Food</t>
  </si>
  <si>
    <t xml:space="preserve">  5 - 15%</t>
  </si>
  <si>
    <t>2nd Mortgage</t>
  </si>
  <si>
    <t>Transportation</t>
  </si>
  <si>
    <t>5 - 10%</t>
  </si>
  <si>
    <t>Real Estate Taxes</t>
  </si>
  <si>
    <t>Clothing</t>
  </si>
  <si>
    <t xml:space="preserve">  2 -   7%</t>
  </si>
  <si>
    <t>Homeowners Insurance</t>
  </si>
  <si>
    <t>Medical/Health</t>
  </si>
  <si>
    <t xml:space="preserve">  10- 15%</t>
  </si>
  <si>
    <t>Repairs &amp; Maintenance</t>
  </si>
  <si>
    <t>Personal</t>
  </si>
  <si>
    <t>Replace Furniture</t>
  </si>
  <si>
    <t>Recreation</t>
  </si>
  <si>
    <t>Other</t>
  </si>
  <si>
    <t>Debts</t>
  </si>
  <si>
    <t>TOTAL HOUSING</t>
  </si>
  <si>
    <t>Natural Gas/Oil</t>
  </si>
  <si>
    <t>Telephone</t>
  </si>
  <si>
    <t>Water and Sewer</t>
  </si>
  <si>
    <t xml:space="preserve"> </t>
  </si>
  <si>
    <t>TOTAL UTILITIES</t>
  </si>
  <si>
    <t>Groceries</t>
  </si>
  <si>
    <t>Meals Out</t>
  </si>
  <si>
    <t>TOTAL FOOD</t>
  </si>
  <si>
    <t>Car Payment</t>
  </si>
  <si>
    <t>Gasoline</t>
  </si>
  <si>
    <t>Car Insurance</t>
  </si>
  <si>
    <t>Plates</t>
  </si>
  <si>
    <t>Personal Property Taxes</t>
  </si>
  <si>
    <t>TOTAL TRANSPORTATION</t>
  </si>
  <si>
    <t>CLOTHING</t>
  </si>
  <si>
    <t>Disability Insurance</t>
  </si>
  <si>
    <t>Doctor</t>
  </si>
  <si>
    <t>Dentist</t>
  </si>
  <si>
    <t>Medicine</t>
  </si>
  <si>
    <t>Health Insurance</t>
  </si>
  <si>
    <t>TOTAL MEDICAL/HEALTH</t>
  </si>
  <si>
    <t>Bank Fees</t>
  </si>
  <si>
    <t>Gifts</t>
  </si>
  <si>
    <t>Life Insurance</t>
  </si>
  <si>
    <t>Personal Care</t>
  </si>
  <si>
    <t>Pet Care</t>
  </si>
  <si>
    <t>Alimony</t>
  </si>
  <si>
    <t>Subscriptions</t>
  </si>
  <si>
    <t>WAM (walking around Money)</t>
  </si>
  <si>
    <t>TOTAL PERSONAL</t>
  </si>
  <si>
    <t>Cable/Satellite Television</t>
  </si>
  <si>
    <t>Leisure</t>
  </si>
  <si>
    <t>Hobbies</t>
  </si>
  <si>
    <t>Credit Cards</t>
  </si>
  <si>
    <t>Student Loan</t>
  </si>
  <si>
    <t>TOTAL DEBITS</t>
  </si>
  <si>
    <t>TOTAL BUDGET EXPENSES</t>
  </si>
  <si>
    <t>Income</t>
  </si>
  <si>
    <t>Social Security - net</t>
  </si>
  <si>
    <t>Pension</t>
  </si>
  <si>
    <t>Total - going out</t>
  </si>
  <si>
    <t>Monthly</t>
  </si>
  <si>
    <t>Annual Budget</t>
  </si>
  <si>
    <t>Monthly Amount</t>
  </si>
  <si>
    <t>Maximum</t>
  </si>
  <si>
    <t>Electricity</t>
  </si>
  <si>
    <t>Optometrist</t>
  </si>
  <si>
    <t>401 (k) Required Min Distributions</t>
  </si>
  <si>
    <t>Minimum</t>
  </si>
  <si>
    <t>Over 100% of income</t>
  </si>
  <si>
    <t>Annual Amount</t>
  </si>
  <si>
    <t>EXTRA - Income less expenses</t>
  </si>
  <si>
    <t>Expenses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</si>
</sst>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44" fontId="4" fillId="0" borderId="2" xfId="2" applyNumberFormat="1" applyFont="1" applyBorder="1"/>
    <xf numFmtId="44" fontId="3" fillId="0" borderId="0" xfId="3" applyFont="1"/>
    <xf numFmtId="0" fontId="4" fillId="0" borderId="0" xfId="2" applyFont="1"/>
    <xf numFmtId="0" fontId="3" fillId="0" borderId="0" xfId="2" applyFont="1" applyAlignment="1">
      <alignment horizontal="left"/>
    </xf>
    <xf numFmtId="44" fontId="4" fillId="0" borderId="0" xfId="3" applyFont="1"/>
    <xf numFmtId="0" fontId="3" fillId="0" borderId="0" xfId="2" applyFont="1" applyAlignment="1"/>
    <xf numFmtId="9" fontId="3" fillId="0" borderId="0" xfId="2" applyNumberFormat="1" applyFont="1" applyAlignment="1">
      <alignment horizontal="center"/>
    </xf>
    <xf numFmtId="44" fontId="3" fillId="0" borderId="2" xfId="2" applyNumberFormat="1" applyFont="1" applyBorder="1"/>
    <xf numFmtId="44" fontId="3" fillId="0" borderId="1" xfId="3" applyFont="1" applyBorder="1"/>
    <xf numFmtId="44" fontId="3" fillId="0" borderId="2" xfId="3" applyFont="1" applyBorder="1"/>
    <xf numFmtId="0" fontId="3" fillId="0" borderId="2" xfId="2" applyFont="1" applyBorder="1"/>
    <xf numFmtId="44" fontId="3" fillId="0" borderId="0" xfId="3" applyFont="1" applyBorder="1"/>
    <xf numFmtId="44" fontId="3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center"/>
    </xf>
    <xf numFmtId="44" fontId="6" fillId="0" borderId="2" xfId="2" applyNumberFormat="1" applyFont="1" applyBorder="1"/>
    <xf numFmtId="44" fontId="5" fillId="0" borderId="0" xfId="3" applyFont="1"/>
    <xf numFmtId="0" fontId="6" fillId="0" borderId="0" xfId="2" applyFont="1"/>
    <xf numFmtId="44" fontId="3" fillId="0" borderId="1" xfId="2" applyNumberFormat="1" applyFont="1" applyBorder="1"/>
    <xf numFmtId="44" fontId="5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1" applyFont="1" applyAlignment="1"/>
    <xf numFmtId="44" fontId="3" fillId="0" borderId="0" xfId="1" applyFont="1" applyAlignment="1">
      <alignment horizontal="left"/>
    </xf>
    <xf numFmtId="44" fontId="3" fillId="0" borderId="0" xfId="1" applyFont="1"/>
    <xf numFmtId="44" fontId="0" fillId="0" borderId="0" xfId="1" applyFont="1"/>
    <xf numFmtId="44" fontId="0" fillId="0" borderId="0" xfId="0" applyNumberFormat="1"/>
    <xf numFmtId="0" fontId="3" fillId="0" borderId="1" xfId="2" applyFont="1" applyBorder="1"/>
    <xf numFmtId="44" fontId="7" fillId="0" borderId="0" xfId="1" applyFont="1"/>
    <xf numFmtId="44" fontId="7" fillId="0" borderId="0" xfId="1" applyFont="1" applyAlignment="1">
      <alignment horizontal="center"/>
    </xf>
    <xf numFmtId="44" fontId="7" fillId="0" borderId="1" xfId="1" applyFont="1" applyBorder="1"/>
    <xf numFmtId="0" fontId="5" fillId="0" borderId="0" xfId="2" applyFont="1" applyAlignment="1">
      <alignment horizontal="left"/>
    </xf>
    <xf numFmtId="44" fontId="6" fillId="0" borderId="0" xfId="3" applyFont="1"/>
    <xf numFmtId="44" fontId="8" fillId="0" borderId="0" xfId="1" applyFont="1" applyAlignment="1">
      <alignment horizontal="center"/>
    </xf>
    <xf numFmtId="0" fontId="9" fillId="0" borderId="0" xfId="0" applyFont="1"/>
    <xf numFmtId="44" fontId="3" fillId="0" borderId="0" xfId="2" applyNumberFormat="1" applyFont="1" applyBorder="1"/>
    <xf numFmtId="0" fontId="3" fillId="0" borderId="0" xfId="2" applyFont="1" applyBorder="1"/>
    <xf numFmtId="44" fontId="7" fillId="0" borderId="0" xfId="1" applyFont="1" applyBorder="1"/>
    <xf numFmtId="44" fontId="10" fillId="0" borderId="0" xfId="1" applyFont="1"/>
    <xf numFmtId="44" fontId="10" fillId="0" borderId="1" xfId="1" applyFont="1" applyBorder="1"/>
    <xf numFmtId="44" fontId="4" fillId="0" borderId="0" xfId="3" applyFont="1" applyBorder="1"/>
    <xf numFmtId="44" fontId="7" fillId="0" borderId="3" xfId="1" applyFont="1" applyBorder="1"/>
    <xf numFmtId="44" fontId="3" fillId="0" borderId="3" xfId="3" applyFont="1" applyBorder="1"/>
    <xf numFmtId="44" fontId="4" fillId="0" borderId="0" xfId="1" applyFont="1"/>
    <xf numFmtId="44" fontId="4" fillId="0" borderId="1" xfId="1" applyFont="1" applyBorder="1"/>
    <xf numFmtId="44" fontId="3" fillId="0" borderId="3" xfId="1" applyFont="1" applyBorder="1"/>
    <xf numFmtId="44" fontId="4" fillId="0" borderId="1" xfId="3" applyFont="1" applyBorder="1"/>
  </cellXfs>
  <cellStyles count="5">
    <cellStyle name="Currency" xfId="1" builtinId="4"/>
    <cellStyle name="Currency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workbookViewId="0">
      <selection activeCell="B36" sqref="B36"/>
    </sheetView>
  </sheetViews>
  <sheetFormatPr defaultRowHeight="15.75"/>
  <cols>
    <col min="1" max="1" width="16.42578125" bestFit="1" customWidth="1"/>
    <col min="2" max="2" width="22.42578125" customWidth="1"/>
    <col min="3" max="4" width="19.140625" style="28" customWidth="1"/>
    <col min="6" max="6" width="16.42578125" bestFit="1" customWidth="1"/>
    <col min="7" max="7" width="31.5703125" bestFit="1" customWidth="1"/>
    <col min="8" max="8" width="23" customWidth="1"/>
    <col min="9" max="9" width="11.5703125" bestFit="1" customWidth="1"/>
    <col min="10" max="10" width="28.42578125" style="31" customWidth="1"/>
  </cols>
  <sheetData>
    <row r="1" spans="1:10" ht="18.75">
      <c r="A1" s="17"/>
      <c r="B1" s="18" t="s">
        <v>0</v>
      </c>
      <c r="C1" s="23"/>
      <c r="D1" s="23"/>
      <c r="E1" s="19"/>
      <c r="F1" s="20" t="s">
        <v>64</v>
      </c>
      <c r="G1" s="21"/>
      <c r="H1" s="21"/>
      <c r="I1" s="21"/>
    </row>
    <row r="2" spans="1:10" ht="18.75">
      <c r="A2" s="2"/>
      <c r="B2" s="18" t="s">
        <v>68</v>
      </c>
      <c r="C2" s="24"/>
      <c r="D2" s="24"/>
      <c r="E2" s="4"/>
      <c r="F2" s="5"/>
      <c r="G2" s="2" t="s">
        <v>65</v>
      </c>
      <c r="H2" s="2">
        <v>1500</v>
      </c>
      <c r="I2" s="6"/>
    </row>
    <row r="3" spans="1:10">
      <c r="A3" s="2"/>
      <c r="B3" s="3"/>
      <c r="C3" s="24"/>
      <c r="D3" s="24"/>
      <c r="E3" s="4"/>
      <c r="F3" s="5"/>
      <c r="G3" s="2" t="s">
        <v>66</v>
      </c>
      <c r="H3" s="2">
        <v>0</v>
      </c>
      <c r="I3" s="6"/>
    </row>
    <row r="4" spans="1:10">
      <c r="A4" s="2"/>
      <c r="B4" s="3"/>
      <c r="C4" s="24"/>
      <c r="D4" s="24"/>
      <c r="E4" s="4"/>
      <c r="F4" s="5"/>
      <c r="G4" s="2" t="s">
        <v>74</v>
      </c>
      <c r="H4" s="30">
        <v>500</v>
      </c>
      <c r="I4" s="6"/>
    </row>
    <row r="5" spans="1:10">
      <c r="A5" s="2"/>
      <c r="B5" s="3"/>
      <c r="C5" s="24"/>
      <c r="D5" s="24"/>
      <c r="E5" s="4"/>
      <c r="F5" s="5"/>
      <c r="G5" s="6"/>
      <c r="H5" s="2">
        <f>SUM(H2:H4)</f>
        <v>2000</v>
      </c>
      <c r="I5" s="6"/>
    </row>
    <row r="6" spans="1:10">
      <c r="A6" s="2" t="s">
        <v>1</v>
      </c>
      <c r="B6" s="3" t="s">
        <v>2</v>
      </c>
      <c r="C6" s="24" t="s">
        <v>75</v>
      </c>
      <c r="D6" s="24" t="s">
        <v>71</v>
      </c>
      <c r="E6" s="4"/>
      <c r="F6" s="2" t="s">
        <v>30</v>
      </c>
      <c r="G6" s="7"/>
      <c r="H6" s="5"/>
      <c r="I6" s="8"/>
    </row>
    <row r="7" spans="1:10">
      <c r="A7" s="2"/>
      <c r="B7" s="9"/>
      <c r="C7" s="25"/>
      <c r="D7" s="25"/>
      <c r="E7" s="4"/>
      <c r="F7" s="2"/>
      <c r="G7" s="7" t="s">
        <v>69</v>
      </c>
      <c r="H7" s="5" t="s">
        <v>77</v>
      </c>
      <c r="I7" s="8"/>
      <c r="J7" s="32" t="s">
        <v>70</v>
      </c>
    </row>
    <row r="8" spans="1:10">
      <c r="A8" s="2" t="s">
        <v>3</v>
      </c>
      <c r="B8" s="10">
        <v>0.1</v>
      </c>
      <c r="C8" s="24">
        <f>H5*0.1</f>
        <v>200</v>
      </c>
      <c r="D8" s="24">
        <f>H5*0.1</f>
        <v>200</v>
      </c>
      <c r="E8" s="11"/>
      <c r="F8" s="2" t="s">
        <v>30</v>
      </c>
      <c r="G8" s="7" t="s">
        <v>30</v>
      </c>
      <c r="H8" s="15"/>
      <c r="I8" s="5"/>
    </row>
    <row r="9" spans="1:10">
      <c r="A9" s="2" t="s">
        <v>4</v>
      </c>
      <c r="B9" s="3" t="s">
        <v>5</v>
      </c>
      <c r="C9" s="24">
        <f>H5*0.1</f>
        <v>200</v>
      </c>
      <c r="D9" s="24">
        <f>H5*0.15</f>
        <v>300</v>
      </c>
      <c r="E9" s="13"/>
      <c r="F9" s="2" t="s">
        <v>3</v>
      </c>
      <c r="G9" s="7"/>
      <c r="H9" s="12"/>
      <c r="I9" s="5"/>
    </row>
    <row r="10" spans="1:10">
      <c r="A10" s="2" t="s">
        <v>6</v>
      </c>
      <c r="B10" s="3" t="s">
        <v>7</v>
      </c>
      <c r="C10" s="24">
        <f>H5*0.05</f>
        <v>100</v>
      </c>
      <c r="D10" s="24">
        <f>H5*0.1</f>
        <v>200</v>
      </c>
      <c r="E10" s="14"/>
    </row>
    <row r="11" spans="1:10">
      <c r="A11" s="2" t="s">
        <v>9</v>
      </c>
      <c r="B11" s="3" t="s">
        <v>10</v>
      </c>
      <c r="C11" s="24">
        <f>H5*0.05</f>
        <v>100</v>
      </c>
      <c r="D11" s="24">
        <f>H5*0.15</f>
        <v>300</v>
      </c>
      <c r="E11" s="14"/>
      <c r="F11" s="2" t="s">
        <v>4</v>
      </c>
      <c r="G11" s="7"/>
      <c r="H11" s="5"/>
      <c r="I11" s="5"/>
    </row>
    <row r="12" spans="1:10">
      <c r="A12" s="2" t="s">
        <v>12</v>
      </c>
      <c r="B12" s="3" t="s">
        <v>13</v>
      </c>
      <c r="C12" s="24">
        <f>H5*0.05</f>
        <v>100</v>
      </c>
      <c r="D12" s="24">
        <f>H5*0.1</f>
        <v>200</v>
      </c>
      <c r="E12" s="14"/>
      <c r="F12" s="2"/>
      <c r="G12" s="7" t="s">
        <v>8</v>
      </c>
      <c r="H12" s="5"/>
      <c r="I12" s="5"/>
    </row>
    <row r="13" spans="1:10">
      <c r="A13" s="2" t="s">
        <v>15</v>
      </c>
      <c r="B13" s="3" t="s">
        <v>16</v>
      </c>
      <c r="C13" s="24">
        <f>H5*0.02</f>
        <v>40</v>
      </c>
      <c r="D13" s="24">
        <f>H5*0.07</f>
        <v>140</v>
      </c>
      <c r="E13" s="14"/>
      <c r="F13" s="2"/>
      <c r="G13" s="7" t="s">
        <v>11</v>
      </c>
      <c r="H13" s="15"/>
      <c r="I13" s="5"/>
    </row>
    <row r="14" spans="1:10">
      <c r="A14" s="2" t="s">
        <v>18</v>
      </c>
      <c r="B14" s="3" t="s">
        <v>19</v>
      </c>
      <c r="C14" s="24">
        <f>H5*0.1</f>
        <v>200</v>
      </c>
      <c r="D14" s="24">
        <f>H5*0.15</f>
        <v>300</v>
      </c>
      <c r="E14" s="14"/>
      <c r="F14" s="2"/>
      <c r="G14" s="7" t="s">
        <v>14</v>
      </c>
      <c r="H14" s="15">
        <v>2000</v>
      </c>
      <c r="I14" s="5"/>
    </row>
    <row r="15" spans="1:10">
      <c r="A15" s="2" t="s">
        <v>21</v>
      </c>
      <c r="B15" s="3" t="s">
        <v>7</v>
      </c>
      <c r="C15" s="24">
        <f>H5*0.05</f>
        <v>100</v>
      </c>
      <c r="D15" s="24">
        <f>H5*0.1</f>
        <v>200</v>
      </c>
      <c r="E15" s="14"/>
      <c r="F15" s="2"/>
      <c r="G15" s="7" t="s">
        <v>17</v>
      </c>
      <c r="H15" s="15">
        <v>500</v>
      </c>
      <c r="I15" s="5"/>
    </row>
    <row r="16" spans="1:10">
      <c r="A16" s="2" t="s">
        <v>23</v>
      </c>
      <c r="B16" s="3" t="s">
        <v>7</v>
      </c>
      <c r="C16" s="24">
        <f>H5*0.05</f>
        <v>100</v>
      </c>
      <c r="D16" s="24">
        <f>H5*0.1</f>
        <v>200</v>
      </c>
      <c r="E16" s="14"/>
      <c r="F16" s="2"/>
      <c r="G16" s="7" t="s">
        <v>20</v>
      </c>
      <c r="H16" s="15">
        <v>1000</v>
      </c>
      <c r="I16" s="5"/>
    </row>
    <row r="17" spans="1:11">
      <c r="A17" s="2" t="s">
        <v>25</v>
      </c>
      <c r="B17" s="3">
        <v>0</v>
      </c>
      <c r="C17" s="24"/>
      <c r="D17" s="24"/>
      <c r="E17" s="14"/>
      <c r="F17" s="2"/>
      <c r="G17" s="7" t="s">
        <v>22</v>
      </c>
      <c r="H17" s="15"/>
      <c r="I17" s="5"/>
    </row>
    <row r="18" spans="1:11">
      <c r="A18" s="2"/>
      <c r="B18" s="3"/>
      <c r="C18" s="24"/>
      <c r="D18" s="24"/>
      <c r="E18" s="14"/>
      <c r="F18" s="2"/>
      <c r="G18" s="7" t="s">
        <v>24</v>
      </c>
      <c r="H18" s="12"/>
      <c r="I18" s="5"/>
    </row>
    <row r="19" spans="1:11">
      <c r="A19" s="2"/>
      <c r="B19" s="7" t="s">
        <v>67</v>
      </c>
      <c r="C19" s="26">
        <f>SUM(C8:C18)</f>
        <v>1140</v>
      </c>
      <c r="D19" s="26">
        <f>SUM(D8:D18)</f>
        <v>2040</v>
      </c>
      <c r="E19" s="14"/>
      <c r="F19" s="2"/>
      <c r="G19" s="7" t="s">
        <v>26</v>
      </c>
      <c r="H19" s="5">
        <f>SUM(H12:H18)</f>
        <v>3500</v>
      </c>
      <c r="I19" s="5"/>
      <c r="J19" s="31">
        <f>H19/12</f>
        <v>291.66666666666669</v>
      </c>
      <c r="K19" s="29"/>
    </row>
    <row r="20" spans="1:11">
      <c r="A20" s="2"/>
      <c r="B20" s="2"/>
      <c r="C20" s="27"/>
      <c r="D20" s="27"/>
      <c r="E20" s="14"/>
      <c r="F20" s="1"/>
      <c r="G20" s="1"/>
      <c r="H20" s="1"/>
      <c r="I20" s="1"/>
    </row>
    <row r="21" spans="1:11">
      <c r="A21" s="2"/>
      <c r="B21" s="2"/>
      <c r="C21" s="27"/>
      <c r="D21" s="27" t="s">
        <v>76</v>
      </c>
      <c r="E21" s="14"/>
      <c r="F21" s="2" t="s">
        <v>6</v>
      </c>
      <c r="G21" s="7"/>
      <c r="H21" s="5"/>
      <c r="I21" s="5"/>
    </row>
    <row r="22" spans="1:11">
      <c r="A22" s="2"/>
      <c r="B22" s="2"/>
      <c r="C22" s="27"/>
      <c r="D22" s="27"/>
      <c r="E22" s="14"/>
      <c r="F22" s="2"/>
      <c r="G22" s="7" t="s">
        <v>72</v>
      </c>
      <c r="H22" s="5"/>
      <c r="I22" s="5"/>
      <c r="J22" s="31">
        <v>100</v>
      </c>
    </row>
    <row r="23" spans="1:11">
      <c r="A23" s="2"/>
      <c r="B23" s="2"/>
      <c r="C23" s="27"/>
      <c r="D23" s="27"/>
      <c r="E23" s="14"/>
      <c r="F23" s="2"/>
      <c r="G23" s="7" t="s">
        <v>27</v>
      </c>
      <c r="H23" s="5"/>
      <c r="I23" s="5"/>
      <c r="J23" s="31">
        <v>25</v>
      </c>
    </row>
    <row r="24" spans="1:11">
      <c r="A24" s="2"/>
      <c r="B24" s="2"/>
      <c r="C24" s="27"/>
      <c r="D24" s="27"/>
      <c r="E24" s="14"/>
      <c r="F24" s="2"/>
      <c r="G24" s="7" t="s">
        <v>28</v>
      </c>
      <c r="H24" s="5"/>
      <c r="I24" s="5"/>
      <c r="J24" s="31">
        <v>50</v>
      </c>
    </row>
    <row r="25" spans="1:11">
      <c r="A25" s="2"/>
      <c r="B25" s="2"/>
      <c r="C25" s="27"/>
      <c r="D25" s="27"/>
      <c r="E25" s="14"/>
      <c r="F25" s="2"/>
      <c r="G25" s="7" t="s">
        <v>29</v>
      </c>
      <c r="H25" s="12"/>
      <c r="I25" s="5" t="s">
        <v>30</v>
      </c>
      <c r="J25" s="33">
        <v>20</v>
      </c>
    </row>
    <row r="26" spans="1:11">
      <c r="A26" s="2"/>
      <c r="B26" s="2"/>
      <c r="C26" s="27"/>
      <c r="D26" s="27"/>
      <c r="E26" s="14"/>
      <c r="F26" s="2"/>
      <c r="G26" s="7" t="s">
        <v>31</v>
      </c>
      <c r="H26" s="5">
        <f>SUM(H22:H25)</f>
        <v>0</v>
      </c>
      <c r="I26" s="5" t="s">
        <v>30</v>
      </c>
      <c r="J26" s="5">
        <f>SUM(J22:J25)</f>
        <v>195</v>
      </c>
    </row>
    <row r="27" spans="1:11">
      <c r="A27" s="2"/>
      <c r="B27" s="2"/>
      <c r="C27" s="27"/>
      <c r="D27" s="27"/>
      <c r="E27" s="14"/>
      <c r="F27" s="1"/>
      <c r="G27" s="1"/>
      <c r="H27" s="1"/>
      <c r="I27" s="1"/>
    </row>
    <row r="28" spans="1:11">
      <c r="A28" s="2"/>
      <c r="B28" s="2"/>
      <c r="C28" s="27"/>
      <c r="D28" s="27"/>
      <c r="E28" s="14"/>
      <c r="F28" s="2" t="s">
        <v>9</v>
      </c>
      <c r="G28" s="7"/>
      <c r="H28" s="5"/>
      <c r="I28" s="5"/>
    </row>
    <row r="29" spans="1:11">
      <c r="A29" s="2"/>
      <c r="B29" s="2"/>
      <c r="C29" s="27"/>
      <c r="D29" s="27"/>
      <c r="E29" s="14"/>
      <c r="F29" s="2"/>
      <c r="G29" s="7" t="s">
        <v>32</v>
      </c>
      <c r="H29" s="5"/>
      <c r="I29" s="5"/>
      <c r="J29" s="31">
        <v>200</v>
      </c>
    </row>
    <row r="30" spans="1:11">
      <c r="A30" s="2"/>
      <c r="B30" s="2"/>
      <c r="C30" s="27"/>
      <c r="D30" s="27"/>
      <c r="E30" s="14"/>
      <c r="F30" s="2"/>
      <c r="G30" s="7" t="s">
        <v>33</v>
      </c>
      <c r="H30" s="12"/>
      <c r="I30" s="5"/>
      <c r="J30" s="33">
        <v>100</v>
      </c>
    </row>
    <row r="31" spans="1:11">
      <c r="A31" s="2"/>
      <c r="B31" s="2"/>
      <c r="C31" s="27"/>
      <c r="D31" s="27"/>
      <c r="E31" s="14"/>
      <c r="F31" s="2"/>
      <c r="G31" s="7" t="s">
        <v>34</v>
      </c>
      <c r="H31" s="5">
        <f>SUM(H29:H30)</f>
        <v>0</v>
      </c>
      <c r="I31" s="5"/>
      <c r="J31" s="31">
        <f>SUM(J29:J30)</f>
        <v>300</v>
      </c>
    </row>
    <row r="32" spans="1:11">
      <c r="A32" s="2"/>
      <c r="B32" s="2"/>
      <c r="C32" s="27"/>
      <c r="D32" s="27"/>
      <c r="E32" s="14"/>
      <c r="F32" s="2"/>
      <c r="G32" s="7"/>
      <c r="H32" s="5"/>
      <c r="I32" s="5" t="s">
        <v>30</v>
      </c>
    </row>
    <row r="33" spans="1:10">
      <c r="A33" s="2"/>
      <c r="B33" s="2"/>
      <c r="C33" s="27"/>
      <c r="D33" s="27"/>
      <c r="E33" s="14"/>
      <c r="F33" s="2" t="s">
        <v>12</v>
      </c>
      <c r="G33" s="7"/>
      <c r="H33" s="5"/>
      <c r="I33" s="5"/>
    </row>
    <row r="34" spans="1:10">
      <c r="A34" s="2"/>
      <c r="B34" s="2"/>
      <c r="C34" s="27"/>
      <c r="D34" s="27"/>
      <c r="E34" s="14"/>
      <c r="F34" s="2"/>
      <c r="G34" s="7" t="s">
        <v>35</v>
      </c>
      <c r="H34" s="5"/>
      <c r="I34" s="5"/>
    </row>
    <row r="35" spans="1:10">
      <c r="A35" s="2"/>
      <c r="B35" s="2"/>
      <c r="C35" s="27"/>
      <c r="D35" s="27"/>
      <c r="E35" s="14"/>
      <c r="F35" s="2"/>
      <c r="G35" s="7" t="s">
        <v>35</v>
      </c>
      <c r="H35" s="5"/>
      <c r="I35" s="5"/>
    </row>
    <row r="36" spans="1:10">
      <c r="A36" s="2"/>
      <c r="B36" s="2"/>
      <c r="C36" s="27"/>
      <c r="D36" s="27"/>
      <c r="E36" s="14"/>
      <c r="F36" s="2"/>
      <c r="G36" s="7" t="s">
        <v>36</v>
      </c>
      <c r="H36" s="5"/>
      <c r="I36" s="5"/>
      <c r="J36" s="31">
        <v>60</v>
      </c>
    </row>
    <row r="37" spans="1:10">
      <c r="A37" s="2"/>
      <c r="B37" s="2"/>
      <c r="C37" s="27"/>
      <c r="D37" s="27"/>
      <c r="E37" s="14"/>
      <c r="F37" s="2"/>
      <c r="G37" s="7" t="s">
        <v>37</v>
      </c>
      <c r="H37" s="5"/>
      <c r="I37" s="5"/>
      <c r="J37" s="31">
        <v>100</v>
      </c>
    </row>
    <row r="38" spans="1:10">
      <c r="A38" s="2"/>
      <c r="B38" s="2"/>
      <c r="C38" s="27"/>
      <c r="D38" s="27"/>
      <c r="E38" s="14"/>
      <c r="F38" s="2"/>
      <c r="G38" s="7" t="s">
        <v>20</v>
      </c>
      <c r="H38" s="5"/>
      <c r="I38" s="5"/>
    </row>
    <row r="39" spans="1:10">
      <c r="A39" s="2"/>
      <c r="B39" s="2"/>
      <c r="C39" s="27"/>
      <c r="D39" s="27"/>
      <c r="E39" s="14"/>
      <c r="F39" s="2"/>
      <c r="G39" s="7" t="s">
        <v>38</v>
      </c>
      <c r="H39" s="5"/>
      <c r="I39" s="5"/>
    </row>
    <row r="40" spans="1:10">
      <c r="A40" s="2"/>
      <c r="B40" s="2"/>
      <c r="C40" s="27"/>
      <c r="D40" s="27"/>
      <c r="E40" s="14"/>
      <c r="F40" s="2"/>
      <c r="G40" s="7" t="s">
        <v>39</v>
      </c>
      <c r="H40" s="12"/>
      <c r="I40" s="5"/>
      <c r="J40" s="33"/>
    </row>
    <row r="41" spans="1:10">
      <c r="A41" s="2"/>
      <c r="B41" s="2"/>
      <c r="C41" s="27"/>
      <c r="D41" s="27"/>
      <c r="E41" s="14"/>
      <c r="F41" s="2"/>
      <c r="G41" s="7" t="s">
        <v>40</v>
      </c>
      <c r="H41" s="5">
        <f>SUM(H34:H40)</f>
        <v>0</v>
      </c>
      <c r="I41" s="5" t="s">
        <v>30</v>
      </c>
      <c r="J41" s="31">
        <f>SUM(J34:J40)</f>
        <v>160</v>
      </c>
    </row>
    <row r="42" spans="1:10">
      <c r="A42" s="2"/>
      <c r="B42" s="2"/>
      <c r="C42" s="27"/>
      <c r="D42" s="27"/>
      <c r="E42" s="14"/>
      <c r="F42" s="2"/>
      <c r="G42" s="7"/>
      <c r="H42" s="5"/>
      <c r="I42" s="5" t="s">
        <v>30</v>
      </c>
    </row>
    <row r="43" spans="1:10">
      <c r="A43" s="2"/>
      <c r="B43" s="2"/>
      <c r="C43" s="27"/>
      <c r="D43" s="27"/>
      <c r="E43" s="14"/>
      <c r="F43" s="2" t="s">
        <v>15</v>
      </c>
      <c r="G43" s="7" t="s">
        <v>41</v>
      </c>
      <c r="H43" s="5"/>
      <c r="I43" s="5" t="s">
        <v>30</v>
      </c>
    </row>
    <row r="44" spans="1:10">
      <c r="A44" s="2"/>
      <c r="B44" s="2"/>
      <c r="C44" s="27"/>
      <c r="D44" s="27"/>
      <c r="E44" s="14"/>
      <c r="F44" s="2"/>
      <c r="G44" s="7"/>
      <c r="H44" s="5"/>
      <c r="I44" s="5"/>
    </row>
    <row r="45" spans="1:10">
      <c r="A45" s="2"/>
      <c r="B45" s="2"/>
      <c r="C45" s="27"/>
      <c r="D45" s="27"/>
      <c r="E45" s="14"/>
      <c r="F45" s="2" t="s">
        <v>18</v>
      </c>
      <c r="G45" s="7"/>
      <c r="H45" s="5"/>
      <c r="I45" s="5"/>
    </row>
    <row r="46" spans="1:10">
      <c r="A46" s="2"/>
      <c r="B46" s="2"/>
      <c r="C46" s="27"/>
      <c r="D46" s="27"/>
      <c r="E46" s="14"/>
      <c r="F46" s="2"/>
      <c r="G46" s="7" t="s">
        <v>42</v>
      </c>
      <c r="H46" s="5"/>
      <c r="I46" s="5"/>
    </row>
    <row r="47" spans="1:10">
      <c r="A47" s="2"/>
      <c r="B47" s="2"/>
      <c r="C47" s="27"/>
      <c r="D47" s="27"/>
      <c r="E47" s="14"/>
      <c r="F47" s="2"/>
      <c r="G47" s="7" t="s">
        <v>43</v>
      </c>
      <c r="H47" s="5"/>
      <c r="I47" s="5"/>
      <c r="J47" s="31">
        <v>50</v>
      </c>
    </row>
    <row r="48" spans="1:10">
      <c r="A48" s="2"/>
      <c r="B48" s="2"/>
      <c r="C48" s="27"/>
      <c r="D48" s="27"/>
      <c r="E48" s="14"/>
      <c r="F48" s="2"/>
      <c r="G48" s="7" t="s">
        <v>44</v>
      </c>
      <c r="H48" s="5"/>
      <c r="I48" s="5"/>
    </row>
    <row r="49" spans="1:10">
      <c r="A49" s="2"/>
      <c r="B49" s="2"/>
      <c r="C49" s="27"/>
      <c r="D49" s="27"/>
      <c r="E49" s="14"/>
      <c r="F49" s="2"/>
      <c r="G49" s="7" t="s">
        <v>73</v>
      </c>
      <c r="H49" s="5"/>
      <c r="I49" s="5"/>
      <c r="J49" s="31">
        <v>25</v>
      </c>
    </row>
    <row r="50" spans="1:10">
      <c r="A50" s="2"/>
      <c r="B50" s="2"/>
      <c r="C50" s="27"/>
      <c r="D50" s="27"/>
      <c r="E50" s="14"/>
      <c r="F50" s="2"/>
      <c r="G50" s="7" t="s">
        <v>45</v>
      </c>
      <c r="H50" s="5"/>
      <c r="I50" s="5"/>
      <c r="J50" s="31">
        <v>100</v>
      </c>
    </row>
    <row r="51" spans="1:10">
      <c r="A51" s="2"/>
      <c r="B51" s="2"/>
      <c r="C51" s="27"/>
      <c r="D51" s="27"/>
      <c r="E51" s="14"/>
      <c r="F51" s="2"/>
      <c r="G51" s="7" t="s">
        <v>46</v>
      </c>
      <c r="H51" s="12"/>
      <c r="I51" s="5"/>
      <c r="J51" s="33">
        <v>100</v>
      </c>
    </row>
    <row r="52" spans="1:10">
      <c r="A52" s="2"/>
      <c r="B52" s="2"/>
      <c r="C52" s="27"/>
      <c r="D52" s="27"/>
      <c r="E52" s="14"/>
      <c r="F52" s="2"/>
      <c r="G52" s="7" t="s">
        <v>47</v>
      </c>
      <c r="H52" s="5">
        <f>SUM(H46:H51)</f>
        <v>0</v>
      </c>
      <c r="I52" s="5"/>
      <c r="J52" s="31">
        <f>SUM(J46:J51)</f>
        <v>275</v>
      </c>
    </row>
    <row r="53" spans="1:10">
      <c r="A53" s="2"/>
      <c r="B53" s="2"/>
      <c r="C53" s="27"/>
      <c r="D53" s="27"/>
      <c r="E53" s="14"/>
      <c r="F53" s="1"/>
      <c r="G53" s="1"/>
      <c r="H53" s="1"/>
      <c r="I53" s="1"/>
    </row>
    <row r="54" spans="1:10">
      <c r="A54" s="2"/>
      <c r="B54" s="2"/>
      <c r="C54" s="27"/>
      <c r="D54" s="27"/>
      <c r="E54" s="14"/>
      <c r="F54" s="2" t="s">
        <v>21</v>
      </c>
      <c r="G54" s="7"/>
      <c r="H54" s="5"/>
      <c r="I54" s="5"/>
    </row>
    <row r="55" spans="1:10">
      <c r="A55" s="2"/>
      <c r="B55" s="2"/>
      <c r="C55" s="27"/>
      <c r="D55" s="27"/>
      <c r="E55" s="14"/>
      <c r="F55" s="2"/>
      <c r="G55" s="7" t="s">
        <v>48</v>
      </c>
      <c r="H55" s="5"/>
      <c r="I55" s="5"/>
    </row>
    <row r="56" spans="1:10">
      <c r="A56" s="2"/>
      <c r="B56" s="2"/>
      <c r="C56" s="27"/>
      <c r="D56" s="27"/>
      <c r="E56" s="14"/>
      <c r="F56" s="2"/>
      <c r="G56" s="7" t="s">
        <v>49</v>
      </c>
      <c r="H56" s="5"/>
      <c r="I56" s="5"/>
      <c r="J56" s="31">
        <v>100</v>
      </c>
    </row>
    <row r="57" spans="1:10">
      <c r="A57" s="2"/>
      <c r="B57" s="2"/>
      <c r="C57" s="27"/>
      <c r="D57" s="27"/>
      <c r="E57" s="14"/>
      <c r="F57" s="2"/>
      <c r="G57" s="7" t="s">
        <v>50</v>
      </c>
      <c r="H57" s="5"/>
      <c r="I57" s="5"/>
    </row>
    <row r="58" spans="1:10">
      <c r="A58" s="2"/>
      <c r="B58" s="2"/>
      <c r="C58" s="27"/>
      <c r="D58" s="27"/>
      <c r="E58" s="14"/>
      <c r="F58" s="2"/>
      <c r="G58" s="7" t="s">
        <v>51</v>
      </c>
      <c r="H58" s="5"/>
      <c r="I58" s="5"/>
      <c r="J58" s="31">
        <v>50</v>
      </c>
    </row>
    <row r="59" spans="1:10">
      <c r="A59" s="2"/>
      <c r="B59" s="2"/>
      <c r="C59" s="27"/>
      <c r="D59" s="27"/>
      <c r="E59" s="14"/>
      <c r="F59" s="2"/>
      <c r="G59" s="7" t="s">
        <v>52</v>
      </c>
      <c r="H59" s="5"/>
      <c r="I59" s="5"/>
    </row>
    <row r="60" spans="1:10">
      <c r="A60" s="2"/>
      <c r="B60" s="2"/>
      <c r="C60" s="27"/>
      <c r="D60" s="27"/>
      <c r="E60" s="14"/>
      <c r="F60" s="2"/>
      <c r="G60" s="7" t="s">
        <v>53</v>
      </c>
      <c r="H60" s="5"/>
      <c r="I60" s="2"/>
    </row>
    <row r="61" spans="1:10">
      <c r="A61" s="2"/>
      <c r="B61" s="2"/>
      <c r="C61" s="27"/>
      <c r="D61" s="27"/>
      <c r="E61" s="14"/>
      <c r="F61" s="2"/>
      <c r="G61" s="7" t="s">
        <v>54</v>
      </c>
      <c r="H61" s="5"/>
      <c r="I61" s="2"/>
    </row>
    <row r="62" spans="1:10">
      <c r="A62" s="2"/>
      <c r="B62" s="2"/>
      <c r="C62" s="27"/>
      <c r="D62" s="27"/>
      <c r="E62" s="14"/>
      <c r="F62" s="2"/>
      <c r="G62" s="7" t="s">
        <v>55</v>
      </c>
      <c r="H62" s="12"/>
      <c r="I62" s="2"/>
    </row>
    <row r="63" spans="1:10">
      <c r="A63" s="2"/>
      <c r="B63" s="2"/>
      <c r="C63" s="27"/>
      <c r="D63" s="27"/>
      <c r="E63" s="14"/>
      <c r="F63" s="2"/>
      <c r="G63" s="7" t="s">
        <v>56</v>
      </c>
      <c r="H63" s="5"/>
      <c r="I63" s="16"/>
    </row>
    <row r="64" spans="1:10">
      <c r="A64" s="2"/>
      <c r="B64" s="2"/>
      <c r="C64" s="27"/>
      <c r="D64" s="27"/>
      <c r="E64" s="14"/>
      <c r="F64" s="2"/>
      <c r="G64" s="7"/>
      <c r="H64" s="5"/>
      <c r="I64" s="2"/>
    </row>
    <row r="65" spans="1:9">
      <c r="A65" s="2"/>
      <c r="B65" s="2"/>
      <c r="C65" s="27"/>
      <c r="D65" s="27"/>
      <c r="E65" s="14"/>
      <c r="F65" s="2" t="s">
        <v>23</v>
      </c>
      <c r="G65" s="7"/>
      <c r="H65" s="5"/>
      <c r="I65" s="2"/>
    </row>
    <row r="66" spans="1:9">
      <c r="A66" s="2"/>
      <c r="B66" s="2"/>
      <c r="C66" s="27"/>
      <c r="D66" s="27"/>
      <c r="E66" s="14"/>
      <c r="F66" s="2"/>
      <c r="G66" s="2" t="s">
        <v>57</v>
      </c>
      <c r="H66" s="5"/>
      <c r="I66" s="2"/>
    </row>
    <row r="67" spans="1:9">
      <c r="A67" s="2"/>
      <c r="B67" s="2"/>
      <c r="C67" s="27"/>
      <c r="D67" s="27"/>
      <c r="E67" s="14"/>
      <c r="F67" s="2"/>
      <c r="G67" s="7" t="s">
        <v>58</v>
      </c>
      <c r="H67" s="5"/>
      <c r="I67" s="2"/>
    </row>
    <row r="68" spans="1:9">
      <c r="A68" s="2"/>
      <c r="B68" s="2"/>
      <c r="C68" s="27"/>
      <c r="D68" s="27"/>
      <c r="E68" s="14"/>
      <c r="F68" s="2"/>
      <c r="G68" s="7" t="s">
        <v>59</v>
      </c>
      <c r="H68" s="12"/>
      <c r="I68" s="2"/>
    </row>
    <row r="69" spans="1:9">
      <c r="A69" s="2"/>
      <c r="B69" s="2"/>
      <c r="C69" s="27"/>
      <c r="D69" s="27"/>
      <c r="E69" s="14"/>
      <c r="F69" s="2"/>
      <c r="G69" s="7" t="s">
        <v>56</v>
      </c>
      <c r="H69" s="5"/>
      <c r="I69" s="16">
        <v>0</v>
      </c>
    </row>
    <row r="70" spans="1:9">
      <c r="A70" s="2"/>
      <c r="B70" s="2"/>
      <c r="C70" s="27"/>
      <c r="D70" s="27"/>
      <c r="E70" s="14"/>
      <c r="F70" s="2"/>
      <c r="G70" s="7"/>
      <c r="H70" s="5"/>
      <c r="I70" s="2"/>
    </row>
    <row r="71" spans="1:9">
      <c r="A71" s="2"/>
      <c r="B71" s="2"/>
      <c r="C71" s="27"/>
      <c r="D71" s="27"/>
      <c r="E71" s="14"/>
      <c r="F71" s="2" t="s">
        <v>25</v>
      </c>
      <c r="G71" s="7"/>
      <c r="H71" s="5"/>
      <c r="I71" s="2"/>
    </row>
    <row r="72" spans="1:9">
      <c r="A72" s="2"/>
      <c r="B72" s="2"/>
      <c r="C72" s="27"/>
      <c r="D72" s="27"/>
      <c r="E72" s="14"/>
      <c r="F72" s="2"/>
      <c r="G72" s="7" t="s">
        <v>60</v>
      </c>
      <c r="H72" s="5"/>
      <c r="I72" s="2"/>
    </row>
    <row r="73" spans="1:9">
      <c r="A73" s="2"/>
      <c r="B73" s="2"/>
      <c r="C73" s="27"/>
      <c r="D73" s="27"/>
      <c r="E73" s="14"/>
      <c r="F73" s="2"/>
      <c r="G73" s="7" t="s">
        <v>61</v>
      </c>
      <c r="H73" s="12"/>
      <c r="I73" s="2"/>
    </row>
    <row r="74" spans="1:9">
      <c r="A74" s="2"/>
      <c r="B74" s="2"/>
      <c r="C74" s="27"/>
      <c r="D74" s="27"/>
      <c r="E74" s="14"/>
      <c r="F74" s="2"/>
      <c r="G74" s="7" t="s">
        <v>62</v>
      </c>
      <c r="H74" s="5"/>
      <c r="I74" s="22">
        <v>0</v>
      </c>
    </row>
    <row r="75" spans="1:9">
      <c r="A75" s="2"/>
      <c r="B75" s="2"/>
      <c r="C75" s="27"/>
      <c r="D75" s="27"/>
      <c r="E75" s="14"/>
      <c r="F75" s="2"/>
      <c r="G75" s="7"/>
      <c r="H75" s="5"/>
      <c r="I75" s="2"/>
    </row>
    <row r="76" spans="1:9">
      <c r="F76" s="2"/>
      <c r="G76" s="7" t="s">
        <v>63</v>
      </c>
      <c r="H76" s="5"/>
      <c r="I76" s="16">
        <v>0</v>
      </c>
    </row>
    <row r="77" spans="1:9">
      <c r="F77" s="6"/>
      <c r="G77" s="6"/>
      <c r="H77" s="6"/>
      <c r="I77" s="6"/>
    </row>
  </sheetData>
  <pageMargins left="0.2" right="0" top="0" bottom="0" header="0.05" footer="0.05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E25" sqref="A1:E25"/>
    </sheetView>
  </sheetViews>
  <sheetFormatPr defaultRowHeight="15"/>
  <cols>
    <col min="1" max="1" width="16.42578125" bestFit="1" customWidth="1"/>
    <col min="2" max="2" width="40.42578125" bestFit="1" customWidth="1"/>
    <col min="3" max="3" width="11.5703125" bestFit="1" customWidth="1"/>
    <col min="4" max="4" width="23.7109375" bestFit="1" customWidth="1"/>
  </cols>
  <sheetData>
    <row r="1" spans="1:5" ht="18.75">
      <c r="A1" s="17"/>
      <c r="B1" s="18" t="s">
        <v>0</v>
      </c>
      <c r="C1" s="23"/>
      <c r="D1" s="23"/>
      <c r="E1" s="19"/>
    </row>
    <row r="2" spans="1:5" ht="18.75">
      <c r="A2" s="2"/>
      <c r="B2" s="18" t="s">
        <v>68</v>
      </c>
      <c r="C2" s="24"/>
      <c r="D2" s="24"/>
      <c r="E2" s="4"/>
    </row>
    <row r="3" spans="1:5" ht="15.75">
      <c r="A3" s="2"/>
      <c r="B3" s="3"/>
      <c r="C3" s="24"/>
      <c r="D3" s="24"/>
      <c r="E3" s="4"/>
    </row>
    <row r="4" spans="1:5" ht="15.75">
      <c r="A4" s="2"/>
      <c r="B4" s="3"/>
      <c r="C4" s="24"/>
      <c r="D4" s="24"/>
      <c r="E4" s="4"/>
    </row>
    <row r="5" spans="1:5" ht="15.75">
      <c r="A5" s="2"/>
      <c r="B5" s="3"/>
      <c r="C5" s="24"/>
      <c r="D5" s="24"/>
      <c r="E5" s="4"/>
    </row>
    <row r="6" spans="1:5" ht="15.75">
      <c r="A6" s="2" t="s">
        <v>1</v>
      </c>
      <c r="B6" s="3" t="s">
        <v>2</v>
      </c>
      <c r="C6" s="24" t="s">
        <v>75</v>
      </c>
      <c r="D6" s="24" t="s">
        <v>71</v>
      </c>
      <c r="E6" s="4"/>
    </row>
    <row r="7" spans="1:5" ht="15.75">
      <c r="A7" s="2"/>
      <c r="B7" s="9"/>
      <c r="C7" s="25"/>
      <c r="D7" s="25"/>
      <c r="E7" s="4"/>
    </row>
    <row r="8" spans="1:5" ht="15.75">
      <c r="A8" s="2" t="s">
        <v>3</v>
      </c>
      <c r="B8" s="10">
        <v>0.1</v>
      </c>
      <c r="C8" s="24">
        <f>H5*0.1</f>
        <v>0</v>
      </c>
      <c r="D8" s="24">
        <f>H5*0.1</f>
        <v>0</v>
      </c>
      <c r="E8" s="11"/>
    </row>
    <row r="9" spans="1:5" ht="15.75">
      <c r="A9" s="2" t="s">
        <v>4</v>
      </c>
      <c r="B9" s="3" t="s">
        <v>5</v>
      </c>
      <c r="C9" s="24">
        <f>H5*0.1</f>
        <v>0</v>
      </c>
      <c r="D9" s="24">
        <f>H5*0.15</f>
        <v>0</v>
      </c>
      <c r="E9" s="13"/>
    </row>
    <row r="10" spans="1:5" ht="15.75">
      <c r="A10" s="2" t="s">
        <v>6</v>
      </c>
      <c r="B10" s="3" t="s">
        <v>7</v>
      </c>
      <c r="C10" s="24">
        <f>H5*0.05</f>
        <v>0</v>
      </c>
      <c r="D10" s="24">
        <f>H5*0.1</f>
        <v>0</v>
      </c>
      <c r="E10" s="14"/>
    </row>
    <row r="11" spans="1:5" ht="15.75">
      <c r="A11" s="2" t="s">
        <v>9</v>
      </c>
      <c r="B11" s="3" t="s">
        <v>10</v>
      </c>
      <c r="C11" s="24">
        <f>H5*0.05</f>
        <v>0</v>
      </c>
      <c r="D11" s="24">
        <f>H5*0.15</f>
        <v>0</v>
      </c>
      <c r="E11" s="14"/>
    </row>
    <row r="12" spans="1:5" ht="15.75">
      <c r="A12" s="2" t="s">
        <v>12</v>
      </c>
      <c r="B12" s="3" t="s">
        <v>13</v>
      </c>
      <c r="C12" s="24">
        <f>H5*0.05</f>
        <v>0</v>
      </c>
      <c r="D12" s="24">
        <f>H5*0.1</f>
        <v>0</v>
      </c>
      <c r="E12" s="14"/>
    </row>
    <row r="13" spans="1:5" ht="15.75">
      <c r="A13" s="2" t="s">
        <v>15</v>
      </c>
      <c r="B13" s="3" t="s">
        <v>16</v>
      </c>
      <c r="C13" s="24">
        <f>H5*0.02</f>
        <v>0</v>
      </c>
      <c r="D13" s="24">
        <f>H5*0.07</f>
        <v>0</v>
      </c>
      <c r="E13" s="14"/>
    </row>
    <row r="14" spans="1:5" ht="15.75">
      <c r="A14" s="2" t="s">
        <v>18</v>
      </c>
      <c r="B14" s="3" t="s">
        <v>19</v>
      </c>
      <c r="C14" s="24">
        <f>H5*0.1</f>
        <v>0</v>
      </c>
      <c r="D14" s="24">
        <f>H5*0.15</f>
        <v>0</v>
      </c>
      <c r="E14" s="14"/>
    </row>
    <row r="15" spans="1:5" ht="15.75">
      <c r="A15" s="2" t="s">
        <v>21</v>
      </c>
      <c r="B15" s="3" t="s">
        <v>7</v>
      </c>
      <c r="C15" s="24">
        <f>H5*0.05</f>
        <v>0</v>
      </c>
      <c r="D15" s="24">
        <f>H5*0.1</f>
        <v>0</v>
      </c>
      <c r="E15" s="14"/>
    </row>
    <row r="16" spans="1:5" ht="15.75">
      <c r="A16" s="2" t="s">
        <v>23</v>
      </c>
      <c r="B16" s="3" t="s">
        <v>7</v>
      </c>
      <c r="C16" s="24">
        <f>H5*0.05</f>
        <v>0</v>
      </c>
      <c r="D16" s="24">
        <f>H5*0.1</f>
        <v>0</v>
      </c>
      <c r="E16" s="14"/>
    </row>
    <row r="17" spans="1:5" ht="15.75">
      <c r="A17" s="2" t="s">
        <v>25</v>
      </c>
      <c r="B17" s="3">
        <v>0</v>
      </c>
      <c r="C17" s="24"/>
      <c r="D17" s="24"/>
      <c r="E17" s="14"/>
    </row>
    <row r="18" spans="1:5" ht="15.75">
      <c r="A18" s="2"/>
      <c r="B18" s="3"/>
      <c r="C18" s="24"/>
      <c r="D18" s="24"/>
      <c r="E18" s="14"/>
    </row>
    <row r="19" spans="1:5" ht="15.75">
      <c r="A19" s="2"/>
      <c r="B19" s="7" t="s">
        <v>67</v>
      </c>
      <c r="C19" s="26">
        <f>SUM(C8:C18)</f>
        <v>0</v>
      </c>
      <c r="D19" s="26">
        <f>SUM(D8:D18)</f>
        <v>0</v>
      </c>
      <c r="E19" s="14"/>
    </row>
    <row r="20" spans="1:5" ht="15.75">
      <c r="A20" s="2"/>
      <c r="B20" s="2"/>
      <c r="C20" s="27"/>
      <c r="D20" s="27"/>
      <c r="E20" s="14"/>
    </row>
    <row r="21" spans="1:5" ht="15.75">
      <c r="A21" s="2"/>
      <c r="B21" s="2"/>
      <c r="C21" s="27"/>
      <c r="D21" s="27" t="s">
        <v>76</v>
      </c>
      <c r="E21" s="14"/>
    </row>
    <row r="22" spans="1:5" ht="15.75">
      <c r="A22" s="2"/>
      <c r="B22" s="2"/>
      <c r="C22" s="27"/>
      <c r="D22" s="27"/>
      <c r="E22" s="14"/>
    </row>
    <row r="23" spans="1:5" ht="15.75">
      <c r="A23" s="2"/>
      <c r="B23" s="2"/>
      <c r="C23" s="27"/>
      <c r="D23" s="27"/>
      <c r="E23" s="14"/>
    </row>
    <row r="24" spans="1:5" ht="15.75">
      <c r="A24" s="2"/>
      <c r="B24" s="2"/>
      <c r="C24" s="27"/>
      <c r="D24" s="27"/>
      <c r="E24" s="14"/>
    </row>
    <row r="25" spans="1:5" ht="15.75">
      <c r="A25" s="2"/>
      <c r="B25" s="2"/>
      <c r="C25" s="27"/>
      <c r="D25" s="27"/>
      <c r="E25" s="14"/>
    </row>
  </sheetData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tabSelected="1" zoomScale="115" zoomScaleNormal="115" workbookViewId="0">
      <selection activeCell="B82" sqref="B82"/>
    </sheetView>
  </sheetViews>
  <sheetFormatPr defaultRowHeight="15"/>
  <cols>
    <col min="1" max="1" width="16.42578125" bestFit="1" customWidth="1"/>
    <col min="2" max="2" width="35.42578125" bestFit="1" customWidth="1"/>
    <col min="3" max="3" width="20.42578125" customWidth="1"/>
    <col min="4" max="4" width="6.5703125" bestFit="1" customWidth="1"/>
    <col min="5" max="5" width="18.85546875" bestFit="1" customWidth="1"/>
  </cols>
  <sheetData>
    <row r="1" spans="1:5" s="37" customFormat="1" ht="18.75">
      <c r="A1" s="17"/>
      <c r="B1" s="34" t="s">
        <v>69</v>
      </c>
      <c r="C1" s="20" t="s">
        <v>77</v>
      </c>
      <c r="D1" s="35"/>
      <c r="E1" s="36" t="s">
        <v>70</v>
      </c>
    </row>
    <row r="3" spans="1:5" ht="18.75">
      <c r="A3" s="20" t="s">
        <v>64</v>
      </c>
      <c r="B3" s="21"/>
      <c r="C3" s="21"/>
      <c r="D3" s="21"/>
      <c r="E3" s="31"/>
    </row>
    <row r="4" spans="1:5" ht="15.75">
      <c r="A4" s="5"/>
      <c r="B4" s="2" t="s">
        <v>65</v>
      </c>
      <c r="C4" s="46">
        <v>18000</v>
      </c>
      <c r="D4" s="6"/>
      <c r="E4" s="31">
        <v>1500</v>
      </c>
    </row>
    <row r="5" spans="1:5" ht="15.75">
      <c r="A5" s="5"/>
      <c r="B5" s="2" t="s">
        <v>66</v>
      </c>
      <c r="C5" s="46">
        <v>0</v>
      </c>
      <c r="D5" s="6"/>
      <c r="E5" s="31">
        <v>0</v>
      </c>
    </row>
    <row r="6" spans="1:5" ht="15.75">
      <c r="A6" s="5"/>
      <c r="B6" s="2" t="s">
        <v>74</v>
      </c>
      <c r="C6" s="47">
        <v>6000</v>
      </c>
      <c r="D6" s="6"/>
      <c r="E6" s="31">
        <v>500</v>
      </c>
    </row>
    <row r="7" spans="1:5" ht="15.75">
      <c r="A7" s="5"/>
      <c r="B7" s="6"/>
      <c r="C7" s="48">
        <f>SUM(C4:C6)</f>
        <v>24000</v>
      </c>
      <c r="D7" s="6"/>
      <c r="E7" s="44">
        <f>SUM(E4:E6)</f>
        <v>2000</v>
      </c>
    </row>
    <row r="8" spans="1:5" ht="15.75">
      <c r="A8" s="5"/>
      <c r="B8" s="6"/>
      <c r="C8" s="2"/>
      <c r="D8" s="6"/>
      <c r="E8" s="31"/>
    </row>
    <row r="9" spans="1:5" ht="18.75">
      <c r="A9" s="20" t="s">
        <v>79</v>
      </c>
    </row>
    <row r="10" spans="1:5" ht="15.75">
      <c r="A10" s="2" t="s">
        <v>30</v>
      </c>
      <c r="B10" s="7" t="s">
        <v>30</v>
      </c>
      <c r="C10" s="15"/>
      <c r="D10" s="5"/>
      <c r="E10" s="31"/>
    </row>
    <row r="11" spans="1:5" ht="15.75">
      <c r="A11" s="2" t="s">
        <v>3</v>
      </c>
      <c r="B11" s="7"/>
      <c r="C11" s="12"/>
      <c r="D11" s="5"/>
      <c r="E11" s="44">
        <v>200</v>
      </c>
    </row>
    <row r="12" spans="1:5" ht="15.75">
      <c r="E12" s="31"/>
    </row>
    <row r="13" spans="1:5" ht="15.75">
      <c r="A13" s="2" t="s">
        <v>4</v>
      </c>
      <c r="B13" s="7"/>
      <c r="C13" s="5"/>
      <c r="D13" s="5"/>
      <c r="E13" s="31"/>
    </row>
    <row r="14" spans="1:5" ht="15.75">
      <c r="A14" s="2"/>
      <c r="B14" s="7" t="s">
        <v>8</v>
      </c>
      <c r="C14" s="5"/>
      <c r="D14" s="5"/>
      <c r="E14" s="31"/>
    </row>
    <row r="15" spans="1:5" ht="15.75">
      <c r="A15" s="2"/>
      <c r="B15" s="7" t="s">
        <v>11</v>
      </c>
      <c r="C15" s="15"/>
      <c r="D15" s="5"/>
      <c r="E15" s="31"/>
    </row>
    <row r="16" spans="1:5" ht="15.75">
      <c r="A16" s="2"/>
      <c r="B16" s="7" t="s">
        <v>14</v>
      </c>
      <c r="C16" s="43">
        <v>2000</v>
      </c>
      <c r="D16" s="5"/>
      <c r="E16" s="31"/>
    </row>
    <row r="17" spans="1:6" ht="15.75">
      <c r="A17" s="2"/>
      <c r="B17" s="7" t="s">
        <v>17</v>
      </c>
      <c r="C17" s="43">
        <v>750</v>
      </c>
      <c r="D17" s="5"/>
      <c r="E17" s="31"/>
    </row>
    <row r="18" spans="1:6" ht="15.75">
      <c r="A18" s="2"/>
      <c r="B18" s="7" t="s">
        <v>20</v>
      </c>
      <c r="C18" s="43">
        <v>500</v>
      </c>
      <c r="D18" s="5"/>
      <c r="E18" s="31"/>
    </row>
    <row r="19" spans="1:6" ht="15.75">
      <c r="A19" s="2"/>
      <c r="B19" s="7" t="s">
        <v>22</v>
      </c>
      <c r="C19" s="43"/>
      <c r="D19" s="5"/>
      <c r="E19" s="31"/>
    </row>
    <row r="20" spans="1:6" ht="15.75">
      <c r="A20" s="2"/>
      <c r="B20" s="7" t="s">
        <v>24</v>
      </c>
      <c r="C20" s="12"/>
      <c r="D20" s="5"/>
      <c r="E20" s="33"/>
    </row>
    <row r="21" spans="1:6" ht="15.75">
      <c r="A21" s="2"/>
      <c r="B21" s="7" t="s">
        <v>26</v>
      </c>
      <c r="C21" s="45">
        <f>SUM(C14:C20)</f>
        <v>3250</v>
      </c>
      <c r="D21" s="5"/>
      <c r="E21" s="44">
        <f>C21/12</f>
        <v>270.83333333333331</v>
      </c>
      <c r="F21" s="29"/>
    </row>
    <row r="22" spans="1:6" ht="15.75">
      <c r="A22" s="1"/>
      <c r="B22" s="1"/>
      <c r="C22" s="1"/>
      <c r="D22" s="1"/>
      <c r="E22" s="31"/>
    </row>
    <row r="23" spans="1:6" ht="15.75">
      <c r="A23" s="2" t="s">
        <v>6</v>
      </c>
      <c r="B23" s="7"/>
      <c r="C23" s="5"/>
      <c r="D23" s="5"/>
      <c r="E23" s="31"/>
    </row>
    <row r="24" spans="1:6" ht="15.75">
      <c r="A24" s="2"/>
      <c r="B24" s="7" t="s">
        <v>72</v>
      </c>
      <c r="C24" s="5"/>
      <c r="D24" s="5"/>
      <c r="E24" s="41">
        <v>100</v>
      </c>
    </row>
    <row r="25" spans="1:6" ht="15.75">
      <c r="A25" s="2"/>
      <c r="B25" s="7" t="s">
        <v>27</v>
      </c>
      <c r="C25" s="5"/>
      <c r="D25" s="5"/>
      <c r="E25" s="41">
        <v>25</v>
      </c>
    </row>
    <row r="26" spans="1:6" ht="15.75">
      <c r="A26" s="2"/>
      <c r="B26" s="7" t="s">
        <v>28</v>
      </c>
      <c r="C26" s="5"/>
      <c r="D26" s="5"/>
      <c r="E26" s="41">
        <v>50</v>
      </c>
    </row>
    <row r="27" spans="1:6" ht="15.75">
      <c r="A27" s="2"/>
      <c r="B27" s="7" t="s">
        <v>29</v>
      </c>
      <c r="C27" s="12"/>
      <c r="D27" s="5" t="s">
        <v>30</v>
      </c>
      <c r="E27" s="42">
        <v>20</v>
      </c>
    </row>
    <row r="28" spans="1:6" ht="15.75">
      <c r="A28" s="2"/>
      <c r="B28" s="7" t="s">
        <v>31</v>
      </c>
      <c r="C28" s="5">
        <f>SUM(C24:C27)</f>
        <v>0</v>
      </c>
      <c r="D28" s="5" t="s">
        <v>30</v>
      </c>
      <c r="E28" s="45">
        <f>SUM(E24:E27)</f>
        <v>195</v>
      </c>
    </row>
    <row r="29" spans="1:6" ht="15.75">
      <c r="A29" s="1"/>
      <c r="B29" s="1"/>
      <c r="C29" s="1"/>
      <c r="D29" s="1"/>
      <c r="E29" s="31"/>
    </row>
    <row r="30" spans="1:6" ht="15.75">
      <c r="A30" s="2" t="s">
        <v>9</v>
      </c>
      <c r="B30" s="7"/>
      <c r="C30" s="5"/>
      <c r="D30" s="5"/>
      <c r="E30" s="31"/>
    </row>
    <row r="31" spans="1:6" ht="15.75">
      <c r="A31" s="2"/>
      <c r="B31" s="7" t="s">
        <v>32</v>
      </c>
      <c r="C31" s="5"/>
      <c r="D31" s="5"/>
      <c r="E31" s="41">
        <v>240</v>
      </c>
    </row>
    <row r="32" spans="1:6" ht="15.75">
      <c r="A32" s="2"/>
      <c r="B32" s="7" t="s">
        <v>33</v>
      </c>
      <c r="C32" s="12"/>
      <c r="D32" s="5"/>
      <c r="E32" s="42">
        <v>100</v>
      </c>
    </row>
    <row r="33" spans="1:5" ht="15.75">
      <c r="A33" s="2"/>
      <c r="B33" s="7" t="s">
        <v>34</v>
      </c>
      <c r="C33" s="5">
        <f>SUM(C31:C32)</f>
        <v>0</v>
      </c>
      <c r="D33" s="5"/>
      <c r="E33" s="44">
        <f>SUM(E31:E32)</f>
        <v>340</v>
      </c>
    </row>
    <row r="34" spans="1:5" ht="15.75">
      <c r="A34" s="2"/>
      <c r="B34" s="7"/>
      <c r="C34" s="5"/>
      <c r="D34" s="5" t="s">
        <v>30</v>
      </c>
      <c r="E34" s="31"/>
    </row>
    <row r="35" spans="1:5" ht="15.75">
      <c r="A35" s="2" t="s">
        <v>12</v>
      </c>
      <c r="B35" s="7"/>
      <c r="C35" s="5"/>
      <c r="D35" s="5"/>
      <c r="E35" s="31"/>
    </row>
    <row r="36" spans="1:5" ht="15.75">
      <c r="A36" s="2"/>
      <c r="B36" s="7" t="s">
        <v>35</v>
      </c>
      <c r="C36" s="5"/>
      <c r="D36" s="5"/>
      <c r="E36" s="31"/>
    </row>
    <row r="37" spans="1:5" ht="15.75">
      <c r="A37" s="2"/>
      <c r="B37" s="7" t="s">
        <v>35</v>
      </c>
      <c r="C37" s="5"/>
      <c r="D37" s="5"/>
      <c r="E37" s="31"/>
    </row>
    <row r="38" spans="1:5" ht="15.75">
      <c r="A38" s="2"/>
      <c r="B38" s="7" t="s">
        <v>36</v>
      </c>
      <c r="C38" s="5"/>
      <c r="D38" s="5"/>
      <c r="E38" s="41">
        <v>60</v>
      </c>
    </row>
    <row r="39" spans="1:5" ht="15.75">
      <c r="A39" s="2"/>
      <c r="B39" s="7" t="s">
        <v>37</v>
      </c>
      <c r="C39" s="8">
        <v>1200</v>
      </c>
      <c r="D39" s="5"/>
      <c r="E39" s="41">
        <v>100</v>
      </c>
    </row>
    <row r="40" spans="1:5" ht="15.75">
      <c r="A40" s="2"/>
      <c r="B40" s="7" t="s">
        <v>20</v>
      </c>
      <c r="C40" s="8">
        <v>200</v>
      </c>
      <c r="D40" s="5"/>
      <c r="E40" s="41">
        <f>C40/12</f>
        <v>16.666666666666668</v>
      </c>
    </row>
    <row r="41" spans="1:5" ht="15.75">
      <c r="A41" s="2"/>
      <c r="B41" s="7" t="s">
        <v>38</v>
      </c>
      <c r="C41" s="8">
        <v>40</v>
      </c>
      <c r="D41" s="5"/>
      <c r="E41" s="41">
        <f>C41/12</f>
        <v>3.3333333333333335</v>
      </c>
    </row>
    <row r="42" spans="1:5" ht="15.75">
      <c r="A42" s="2"/>
      <c r="B42" s="7" t="s">
        <v>39</v>
      </c>
      <c r="C42" s="49">
        <v>85</v>
      </c>
      <c r="D42" s="5"/>
      <c r="E42" s="42">
        <f>C42/12</f>
        <v>7.083333333333333</v>
      </c>
    </row>
    <row r="43" spans="1:5" ht="15.75">
      <c r="A43" s="2"/>
      <c r="B43" s="7" t="s">
        <v>40</v>
      </c>
      <c r="C43" s="5">
        <f>SUM(C36:C42)</f>
        <v>1525</v>
      </c>
      <c r="D43" s="5" t="s">
        <v>30</v>
      </c>
      <c r="E43" s="44">
        <f>SUM(E36:E42)</f>
        <v>187.08333333333334</v>
      </c>
    </row>
    <row r="44" spans="1:5" ht="15.75">
      <c r="A44" s="2"/>
      <c r="B44" s="7"/>
      <c r="C44" s="5"/>
      <c r="D44" s="5" t="s">
        <v>30</v>
      </c>
      <c r="E44" s="31"/>
    </row>
    <row r="45" spans="1:5" ht="15.75">
      <c r="A45" s="2" t="s">
        <v>15</v>
      </c>
      <c r="B45" s="7" t="s">
        <v>41</v>
      </c>
      <c r="C45" s="5"/>
      <c r="D45" s="5" t="s">
        <v>30</v>
      </c>
      <c r="E45" s="44">
        <v>50</v>
      </c>
    </row>
    <row r="46" spans="1:5" ht="15.75">
      <c r="A46" s="2"/>
      <c r="B46" s="7"/>
      <c r="C46" s="5"/>
      <c r="D46" s="5"/>
      <c r="E46" s="31"/>
    </row>
    <row r="47" spans="1:5" ht="15.75">
      <c r="A47" s="2" t="s">
        <v>18</v>
      </c>
      <c r="B47" s="7"/>
      <c r="C47" s="5"/>
      <c r="D47" s="5"/>
      <c r="E47" s="31"/>
    </row>
    <row r="48" spans="1:5" ht="15.75">
      <c r="A48" s="2"/>
      <c r="B48" s="7" t="s">
        <v>42</v>
      </c>
      <c r="C48" s="5"/>
      <c r="D48" s="5"/>
      <c r="E48" s="41">
        <v>0</v>
      </c>
    </row>
    <row r="49" spans="1:5" ht="15.75">
      <c r="A49" s="2"/>
      <c r="B49" s="7" t="s">
        <v>43</v>
      </c>
      <c r="C49" s="5"/>
      <c r="D49" s="5"/>
      <c r="E49" s="41">
        <v>50</v>
      </c>
    </row>
    <row r="50" spans="1:5" ht="15.75">
      <c r="A50" s="2"/>
      <c r="B50" s="7" t="s">
        <v>44</v>
      </c>
      <c r="C50" s="5"/>
      <c r="D50" s="5"/>
      <c r="E50" s="41">
        <v>0</v>
      </c>
    </row>
    <row r="51" spans="1:5" ht="15.75">
      <c r="A51" s="2"/>
      <c r="B51" s="7" t="s">
        <v>73</v>
      </c>
      <c r="C51" s="5"/>
      <c r="D51" s="5"/>
      <c r="E51" s="41">
        <v>25</v>
      </c>
    </row>
    <row r="52" spans="1:5" ht="15.75">
      <c r="A52" s="2"/>
      <c r="B52" s="7" t="s">
        <v>45</v>
      </c>
      <c r="C52" s="5"/>
      <c r="D52" s="5"/>
      <c r="E52" s="41">
        <v>100</v>
      </c>
    </row>
    <row r="53" spans="1:5" ht="15.75">
      <c r="A53" s="2"/>
      <c r="B53" s="7" t="s">
        <v>46</v>
      </c>
      <c r="C53" s="12"/>
      <c r="D53" s="5"/>
      <c r="E53" s="42">
        <v>100</v>
      </c>
    </row>
    <row r="54" spans="1:5" ht="15.75">
      <c r="A54" s="2"/>
      <c r="B54" s="7" t="s">
        <v>47</v>
      </c>
      <c r="C54" s="5">
        <f>SUM(C48:C53)</f>
        <v>0</v>
      </c>
      <c r="D54" s="5"/>
      <c r="E54" s="44">
        <f>SUM(E48:E53)</f>
        <v>275</v>
      </c>
    </row>
    <row r="55" spans="1:5" ht="15.75">
      <c r="A55" s="1"/>
      <c r="B55" s="1"/>
      <c r="C55" s="1"/>
      <c r="D55" s="1"/>
      <c r="E55" s="31"/>
    </row>
    <row r="56" spans="1:5" ht="15.75">
      <c r="A56" s="2" t="s">
        <v>21</v>
      </c>
      <c r="B56" s="7"/>
      <c r="C56" s="5"/>
      <c r="D56" s="5"/>
      <c r="E56" s="31"/>
    </row>
    <row r="57" spans="1:5" ht="15.75">
      <c r="A57" s="2"/>
      <c r="B57" s="7" t="s">
        <v>48</v>
      </c>
      <c r="C57" s="5"/>
      <c r="D57" s="5"/>
      <c r="E57" s="41">
        <v>1</v>
      </c>
    </row>
    <row r="58" spans="1:5" ht="15.75">
      <c r="A58" s="2"/>
      <c r="B58" s="7" t="s">
        <v>49</v>
      </c>
      <c r="C58" s="5"/>
      <c r="D58" s="5"/>
      <c r="E58" s="41">
        <v>100</v>
      </c>
    </row>
    <row r="59" spans="1:5" ht="15.75">
      <c r="A59" s="2"/>
      <c r="B59" s="7" t="s">
        <v>50</v>
      </c>
      <c r="C59" s="5"/>
      <c r="D59" s="5"/>
      <c r="E59" s="41">
        <v>15</v>
      </c>
    </row>
    <row r="60" spans="1:5" ht="15.75">
      <c r="A60" s="2"/>
      <c r="B60" s="7" t="s">
        <v>51</v>
      </c>
      <c r="C60" s="5"/>
      <c r="D60" s="5"/>
      <c r="E60" s="41">
        <v>50</v>
      </c>
    </row>
    <row r="61" spans="1:5" ht="15.75">
      <c r="A61" s="2"/>
      <c r="B61" s="7" t="s">
        <v>52</v>
      </c>
      <c r="C61" s="5"/>
      <c r="D61" s="5"/>
      <c r="E61" s="41">
        <v>10</v>
      </c>
    </row>
    <row r="62" spans="1:5" ht="15.75">
      <c r="A62" s="2"/>
      <c r="B62" s="7" t="s">
        <v>53</v>
      </c>
      <c r="C62" s="5"/>
      <c r="D62" s="2"/>
      <c r="E62" s="41">
        <v>0</v>
      </c>
    </row>
    <row r="63" spans="1:5" ht="15.75">
      <c r="A63" s="2"/>
      <c r="B63" s="7" t="s">
        <v>54</v>
      </c>
      <c r="C63" s="5"/>
      <c r="D63" s="2"/>
      <c r="E63" s="41">
        <v>5</v>
      </c>
    </row>
    <row r="64" spans="1:5" ht="15.75">
      <c r="A64" s="2"/>
      <c r="B64" s="7" t="s">
        <v>55</v>
      </c>
      <c r="C64" s="12"/>
      <c r="D64" s="2"/>
      <c r="E64" s="42">
        <v>100</v>
      </c>
    </row>
    <row r="65" spans="1:5" ht="15.75">
      <c r="A65" s="2"/>
      <c r="B65" s="7" t="s">
        <v>56</v>
      </c>
      <c r="C65" s="5">
        <f>SUM(C57:C64)</f>
        <v>0</v>
      </c>
      <c r="D65" s="16"/>
      <c r="E65" s="44">
        <f>SUM(E58:E64)</f>
        <v>280</v>
      </c>
    </row>
    <row r="66" spans="1:5" ht="15.75">
      <c r="A66" s="2"/>
      <c r="B66" s="7"/>
      <c r="C66" s="5"/>
      <c r="D66" s="2"/>
      <c r="E66" s="31"/>
    </row>
    <row r="67" spans="1:5" ht="15.75">
      <c r="A67" s="2" t="s">
        <v>23</v>
      </c>
      <c r="B67" s="7"/>
      <c r="C67" s="5"/>
      <c r="D67" s="2"/>
      <c r="E67" s="31"/>
    </row>
    <row r="68" spans="1:5" ht="15.75">
      <c r="A68" s="2"/>
      <c r="B68" s="2" t="s">
        <v>57</v>
      </c>
      <c r="C68" s="5"/>
      <c r="D68" s="2"/>
      <c r="E68" s="41">
        <v>100</v>
      </c>
    </row>
    <row r="69" spans="1:5" ht="15.75">
      <c r="A69" s="2"/>
      <c r="B69" s="7" t="s">
        <v>58</v>
      </c>
      <c r="C69" s="5"/>
      <c r="D69" s="2"/>
      <c r="E69" s="41">
        <v>5</v>
      </c>
    </row>
    <row r="70" spans="1:5" ht="15.75">
      <c r="A70" s="2"/>
      <c r="B70" s="7" t="s">
        <v>59</v>
      </c>
      <c r="C70" s="12"/>
      <c r="D70" s="2"/>
      <c r="E70" s="42">
        <v>20</v>
      </c>
    </row>
    <row r="71" spans="1:5" ht="15.75">
      <c r="A71" s="2"/>
      <c r="B71" s="7" t="s">
        <v>56</v>
      </c>
      <c r="C71" s="5"/>
      <c r="D71" s="16" t="s">
        <v>30</v>
      </c>
      <c r="E71" s="44">
        <f>SUM(E68:E70)</f>
        <v>125</v>
      </c>
    </row>
    <row r="72" spans="1:5" ht="15.75">
      <c r="A72" s="2"/>
      <c r="B72" s="7"/>
      <c r="C72" s="5"/>
      <c r="D72" s="2"/>
      <c r="E72" s="31"/>
    </row>
    <row r="73" spans="1:5" ht="15.75">
      <c r="A73" s="2" t="s">
        <v>25</v>
      </c>
      <c r="B73" s="7"/>
      <c r="C73" s="5"/>
      <c r="D73" s="2"/>
      <c r="E73" s="31"/>
    </row>
    <row r="74" spans="1:5" ht="15.75">
      <c r="A74" s="2"/>
      <c r="B74" s="7" t="s">
        <v>60</v>
      </c>
      <c r="C74" s="5"/>
      <c r="D74" s="2"/>
      <c r="E74" s="31">
        <v>0</v>
      </c>
    </row>
    <row r="75" spans="1:5" ht="15.75">
      <c r="A75" s="2"/>
      <c r="B75" s="7" t="s">
        <v>61</v>
      </c>
      <c r="C75" s="12"/>
      <c r="D75" s="2"/>
      <c r="E75" s="33">
        <v>0</v>
      </c>
    </row>
    <row r="76" spans="1:5" ht="15.75">
      <c r="A76" s="2"/>
      <c r="B76" s="7" t="s">
        <v>62</v>
      </c>
      <c r="C76" s="5"/>
      <c r="D76" s="38"/>
      <c r="E76" s="44">
        <f>SUM(E74:E75)</f>
        <v>0</v>
      </c>
    </row>
    <row r="77" spans="1:5" ht="15.75">
      <c r="A77" s="2"/>
      <c r="B77" s="7"/>
      <c r="C77" s="5"/>
      <c r="D77" s="38"/>
      <c r="E77" s="40"/>
    </row>
    <row r="78" spans="1:5" ht="15.75">
      <c r="A78" s="2"/>
      <c r="B78" s="7"/>
      <c r="C78" s="5"/>
      <c r="D78" s="39"/>
      <c r="E78" s="31" t="s">
        <v>30</v>
      </c>
    </row>
    <row r="79" spans="1:5" ht="15.75">
      <c r="A79" s="2"/>
      <c r="B79" s="7" t="s">
        <v>63</v>
      </c>
      <c r="C79" s="5"/>
      <c r="D79" s="16"/>
      <c r="E79" s="31">
        <f>E76+E71+E65+E54+E43+E33+E28+E21+E11</f>
        <v>1872.9166666666667</v>
      </c>
    </row>
    <row r="80" spans="1:5" ht="15.75">
      <c r="A80" s="6"/>
      <c r="B80" s="6"/>
      <c r="C80" s="6"/>
      <c r="D80" s="6"/>
      <c r="E80" s="31"/>
    </row>
    <row r="81" spans="2:5" ht="15.75">
      <c r="E81" s="31"/>
    </row>
    <row r="82" spans="2:5" ht="15.75">
      <c r="B82" s="7" t="s">
        <v>78</v>
      </c>
      <c r="E82" s="31">
        <f>E7-E79</f>
        <v>127.08333333333326</v>
      </c>
    </row>
    <row r="83" spans="2:5" ht="15.75">
      <c r="E83" s="31"/>
    </row>
    <row r="84" spans="2:5" ht="15.75">
      <c r="E84" s="31"/>
    </row>
    <row r="85" spans="2:5" ht="15.75">
      <c r="E85" s="31"/>
    </row>
    <row r="86" spans="2:5" ht="15.75">
      <c r="E86" s="31"/>
    </row>
    <row r="87" spans="2:5" ht="15.75">
      <c r="E87" s="31"/>
    </row>
    <row r="88" spans="2:5" ht="15.75">
      <c r="E88" s="31"/>
    </row>
    <row r="89" spans="2:5" ht="15.75">
      <c r="E89" s="31"/>
    </row>
    <row r="90" spans="2:5" ht="15.75">
      <c r="E90" s="31"/>
    </row>
    <row r="91" spans="2:5" ht="15.75">
      <c r="E91" s="31"/>
    </row>
    <row r="92" spans="2:5" ht="15.75">
      <c r="E92" s="31"/>
    </row>
    <row r="93" spans="2:5" ht="15.75">
      <c r="E93" s="31"/>
    </row>
    <row r="94" spans="2:5" ht="15.75">
      <c r="E94" s="31"/>
    </row>
    <row r="95" spans="2:5" ht="15.75">
      <c r="E95" s="31"/>
    </row>
    <row r="96" spans="2:5" ht="15.75">
      <c r="E96" s="31"/>
    </row>
    <row r="97" spans="5:5" ht="15.75">
      <c r="E97" s="31"/>
    </row>
    <row r="98" spans="5:5" ht="15.75">
      <c r="E98" s="31"/>
    </row>
    <row r="99" spans="5:5" ht="15.75">
      <c r="E99" s="31"/>
    </row>
    <row r="100" spans="5:5" ht="15.75">
      <c r="E100" s="31"/>
    </row>
    <row r="101" spans="5:5" ht="15.75">
      <c r="E101" s="31"/>
    </row>
    <row r="102" spans="5:5" ht="15.75">
      <c r="E102" s="31"/>
    </row>
    <row r="103" spans="5:5" ht="15.75">
      <c r="E103" s="31"/>
    </row>
    <row r="104" spans="5:5" ht="15.75">
      <c r="E104" s="31"/>
    </row>
    <row r="105" spans="5:5" ht="15.75">
      <c r="E105" s="31"/>
    </row>
    <row r="106" spans="5:5" ht="15.75">
      <c r="E106" s="31"/>
    </row>
    <row r="107" spans="5:5" ht="15.75">
      <c r="E107" s="31"/>
    </row>
    <row r="108" spans="5:5" ht="15.75">
      <c r="E108" s="31"/>
    </row>
    <row r="109" spans="5:5" ht="15.75">
      <c r="E109" s="31"/>
    </row>
    <row r="110" spans="5:5" ht="15.75">
      <c r="E110" s="31"/>
    </row>
    <row r="111" spans="5:5" ht="15.75">
      <c r="E111" s="31"/>
    </row>
    <row r="112" spans="5:5" ht="15.75">
      <c r="E112" s="31"/>
    </row>
    <row r="113" spans="5:5" ht="15.75">
      <c r="E113" s="31"/>
    </row>
    <row r="114" spans="5:5" ht="15.75">
      <c r="E114" s="31"/>
    </row>
    <row r="115" spans="5:5" ht="15.75">
      <c r="E115" s="31"/>
    </row>
    <row r="116" spans="5:5" ht="15.75">
      <c r="E116" s="31"/>
    </row>
    <row r="117" spans="5:5" ht="15.75">
      <c r="E117" s="31"/>
    </row>
    <row r="118" spans="5:5" ht="15.75">
      <c r="E118" s="31"/>
    </row>
    <row r="119" spans="5:5" ht="15.75">
      <c r="E119" s="31"/>
    </row>
    <row r="120" spans="5:5" ht="15.75">
      <c r="E120" s="31"/>
    </row>
    <row r="121" spans="5:5" ht="15.75">
      <c r="E121" s="31"/>
    </row>
    <row r="122" spans="5:5" ht="15.75">
      <c r="E122" s="31"/>
    </row>
    <row r="123" spans="5:5" ht="15.75">
      <c r="E123" s="31"/>
    </row>
    <row r="124" spans="5:5" ht="15.75">
      <c r="E124" s="31"/>
    </row>
    <row r="125" spans="5:5" ht="15.75">
      <c r="E125" s="31"/>
    </row>
    <row r="126" spans="5:5" ht="15.75">
      <c r="E126" s="31"/>
    </row>
    <row r="127" spans="5:5" ht="15.75">
      <c r="E127" s="31"/>
    </row>
    <row r="128" spans="5:5" ht="15.75">
      <c r="E128" s="31"/>
    </row>
    <row r="129" spans="5:5" ht="15.75">
      <c r="E129" s="31"/>
    </row>
    <row r="130" spans="5:5" ht="15.75">
      <c r="E130" s="31"/>
    </row>
    <row r="131" spans="5:5" ht="15.75">
      <c r="E131" s="31"/>
    </row>
    <row r="132" spans="5:5" ht="15.75">
      <c r="E132" s="31"/>
    </row>
    <row r="133" spans="5:5" ht="15.75">
      <c r="E133" s="31"/>
    </row>
    <row r="134" spans="5:5" ht="15.75">
      <c r="E134" s="31"/>
    </row>
    <row r="135" spans="5:5" ht="15.75">
      <c r="E135" s="31"/>
    </row>
    <row r="136" spans="5:5" ht="15.75">
      <c r="E136" s="31"/>
    </row>
    <row r="137" spans="5:5" ht="15.75">
      <c r="E137" s="31"/>
    </row>
    <row r="138" spans="5:5" ht="15.75">
      <c r="E138" s="31"/>
    </row>
    <row r="139" spans="5:5" ht="15.75">
      <c r="E139" s="31"/>
    </row>
    <row r="140" spans="5:5" ht="15.75">
      <c r="E140" s="31"/>
    </row>
    <row r="141" spans="5:5" ht="15.75">
      <c r="E141" s="31"/>
    </row>
    <row r="142" spans="5:5" ht="15.75">
      <c r="E142" s="31"/>
    </row>
    <row r="143" spans="5:5" ht="15.75">
      <c r="E143" s="31"/>
    </row>
    <row r="144" spans="5:5" ht="15.75">
      <c r="E144" s="31"/>
    </row>
    <row r="145" spans="5:5" ht="15.75">
      <c r="E145" s="31"/>
    </row>
    <row r="146" spans="5:5" ht="15.75">
      <c r="E146" s="31"/>
    </row>
    <row r="147" spans="5:5" ht="15.75">
      <c r="E147" s="31"/>
    </row>
    <row r="148" spans="5:5" ht="15.75">
      <c r="E148" s="31"/>
    </row>
    <row r="149" spans="5:5" ht="15.75">
      <c r="E149" s="31"/>
    </row>
    <row r="150" spans="5:5" ht="15.75">
      <c r="E150" s="31"/>
    </row>
    <row r="151" spans="5:5" ht="15.75">
      <c r="E151" s="31"/>
    </row>
    <row r="152" spans="5:5" ht="15.75">
      <c r="E152" s="31"/>
    </row>
    <row r="153" spans="5:5" ht="15.75">
      <c r="E153" s="31"/>
    </row>
    <row r="154" spans="5:5" ht="15.75">
      <c r="E154" s="31"/>
    </row>
    <row r="155" spans="5:5" ht="15.75">
      <c r="E155" s="31"/>
    </row>
  </sheetData>
  <pageMargins left="0.45" right="0.45" top="0.25" bottom="0.2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Budget</vt:lpstr>
      <vt:lpstr>Retirement</vt:lpstr>
      <vt:lpstr>Budget!Print_Area</vt:lpstr>
      <vt:lpstr>Retirement!Print_Area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2016-08-22T22:06:10Z</cp:lastPrinted>
  <dcterms:created xsi:type="dcterms:W3CDTF">2016-07-18T16:34:22Z</dcterms:created>
  <dcterms:modified xsi:type="dcterms:W3CDTF">2016-08-25T14:53:01Z</dcterms:modified>
</cp:coreProperties>
</file>